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5"/>
  <c r="G18"/>
  <c r="G16"/>
  <c r="G13"/>
  <c r="C22" l="1"/>
  <c r="E22"/>
  <c r="F22"/>
  <c r="G22"/>
  <c r="I22"/>
  <c r="J22"/>
  <c r="K22"/>
  <c r="L22"/>
  <c r="M22"/>
  <c r="H22" l="1"/>
  <c r="B22" l="1"/>
</calcChain>
</file>

<file path=xl/sharedStrings.xml><?xml version="1.0" encoding="utf-8"?>
<sst xmlns="http://schemas.openxmlformats.org/spreadsheetml/2006/main" count="34" uniqueCount="34">
  <si>
    <t>КДНЗ №5</t>
  </si>
  <si>
    <t>Всього</t>
  </si>
  <si>
    <t>Заробітна плата з нарахуваннями</t>
  </si>
  <si>
    <t>Придбання товарів</t>
  </si>
  <si>
    <t>Медикаменти</t>
  </si>
  <si>
    <t>Продукти харчування</t>
  </si>
  <si>
    <t>Оплата послуг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</si>
  <si>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</si>
  <si>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</si>
  <si>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</si>
  <si>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</si>
  <si>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КДНЗ №11</t>
  </si>
  <si>
    <t>КДНЗ №13</t>
  </si>
  <si>
    <t>КДНЗ №16</t>
  </si>
  <si>
    <t>КДНЗ №21</t>
  </si>
  <si>
    <t>КДНЗ №22</t>
  </si>
  <si>
    <t>СЗШ №4</t>
  </si>
  <si>
    <t>НВК №1</t>
  </si>
  <si>
    <t>СЗШ №6</t>
  </si>
  <si>
    <t>НВК №2</t>
  </si>
  <si>
    <t>СЗШ №9</t>
  </si>
  <si>
    <t>Оплата інших енергоносіїв (вугілля)</t>
  </si>
  <si>
    <t>БТДЮ</t>
  </si>
  <si>
    <t>ДЮСШ</t>
  </si>
  <si>
    <t>грн.</t>
  </si>
  <si>
    <t>Заклад</t>
  </si>
  <si>
    <t>Навчання відповідальних осіб за пожежну безпеку</t>
  </si>
  <si>
    <t>Оплата витягу з земельного кадастру</t>
  </si>
  <si>
    <t>НВО</t>
  </si>
  <si>
    <t>КДНЗ №1</t>
  </si>
  <si>
    <t>всього</t>
  </si>
  <si>
    <t>Шолоховська школа</t>
  </si>
  <si>
    <t>ЛІЦЕЙ</t>
  </si>
  <si>
    <t>Фактичні видатки загального фонду бюджету по закладам управління освіти за III квартал 2020 року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</si>
</sst>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8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3" applyNumberFormat="1" applyFont="1" applyFill="1" applyBorder="1" applyAlignment="1">
      <alignment horizontal="center" vertical="center"/>
    </xf>
    <xf numFmtId="2" fontId="3" fillId="2" borderId="1" xfId="4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2" fontId="3" fillId="2" borderId="1" xfId="7" applyNumberFormat="1" applyFont="1" applyFill="1" applyBorder="1" applyAlignment="1">
      <alignment horizontal="center" vertical="center"/>
    </xf>
    <xf numFmtId="2" fontId="3" fillId="2" borderId="1" xfId="8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3" fillId="2" borderId="1" xfId="8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2" borderId="1" xfId="8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2" borderId="2" xfId="8" applyNumberFormat="1" applyFont="1" applyFill="1" applyBorder="1" applyAlignment="1">
      <alignment horizontal="center" vertical="center"/>
    </xf>
    <xf numFmtId="2" fontId="3" fillId="2" borderId="3" xfId="8" applyNumberFormat="1" applyFont="1" applyFill="1" applyBorder="1" applyAlignment="1">
      <alignment horizontal="center" vertical="center"/>
    </xf>
    <xf numFmtId="2" fontId="3" fillId="2" borderId="1" xfId="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3" applyNumberFormat="1" applyFont="1" applyFill="1" applyBorder="1" applyAlignment="1">
      <alignment horizontal="center" vertical="center"/>
    </xf>
    <xf numFmtId="2" fontId="3" fillId="2" borderId="1" xfId="4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9">
    <cellStyle name="Euro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>
      <pane ySplit="4" topLeftCell="A5" activePane="bottomLeft" state="frozen"/>
      <selection pane="bottomLeft" activeCell="A2" sqref="A2:O2"/>
    </sheetView>
  </sheetViews>
  <sheetFormatPr defaultRowHeight="15"/>
  <cols>
    <col min="1" max="1" width="13.5703125" customWidth="1"/>
    <col min="2" max="2" width="13" customWidth="1"/>
    <col min="3" max="3" width="11.140625" customWidth="1"/>
    <col min="4" max="4" width="9.7109375" customWidth="1"/>
    <col min="5" max="5" width="13" customWidth="1"/>
    <col min="6" max="6" width="16.42578125" customWidth="1"/>
    <col min="7" max="7" width="13.28515625" customWidth="1"/>
    <col min="8" max="8" width="14.5703125" customWidth="1"/>
    <col min="9" max="9" width="16.28515625" customWidth="1"/>
    <col min="10" max="10" width="17.140625" customWidth="1"/>
    <col min="11" max="11" width="15.7109375" customWidth="1"/>
    <col min="12" max="12" width="15.140625" customWidth="1"/>
    <col min="13" max="13" width="16" customWidth="1"/>
    <col min="14" max="14" width="17.5703125" hidden="1" customWidth="1"/>
    <col min="15" max="15" width="13.28515625" hidden="1" customWidth="1"/>
  </cols>
  <sheetData>
    <row r="2" spans="1:15" ht="18.75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M3" s="45" t="s">
        <v>24</v>
      </c>
      <c r="N3" s="45"/>
      <c r="O3" s="45"/>
    </row>
    <row r="4" spans="1:15" ht="59.25" customHeight="1">
      <c r="A4" s="13" t="s">
        <v>25</v>
      </c>
      <c r="B4" s="13" t="s">
        <v>1</v>
      </c>
      <c r="C4" s="46" t="s">
        <v>2</v>
      </c>
      <c r="D4" s="46"/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21</v>
      </c>
      <c r="N4" s="15" t="s">
        <v>26</v>
      </c>
      <c r="O4" s="15" t="s">
        <v>27</v>
      </c>
    </row>
    <row r="5" spans="1:15" ht="22.5" customHeight="1">
      <c r="A5" s="2" t="s">
        <v>29</v>
      </c>
      <c r="B5" s="12">
        <f>SUM(C5:M5)</f>
        <v>253650.25999999998</v>
      </c>
      <c r="C5" s="47">
        <v>220360.21</v>
      </c>
      <c r="D5" s="48"/>
      <c r="E5" s="20">
        <v>774.6</v>
      </c>
      <c r="F5" s="20"/>
      <c r="G5" s="20">
        <v>13672.22</v>
      </c>
      <c r="H5" s="20">
        <v>11224.72</v>
      </c>
      <c r="I5" s="20"/>
      <c r="J5" s="20">
        <v>0</v>
      </c>
      <c r="K5" s="20">
        <v>5669.8</v>
      </c>
      <c r="L5" s="20">
        <v>1948.71</v>
      </c>
      <c r="M5" s="20"/>
      <c r="N5" s="18"/>
      <c r="O5" s="18"/>
    </row>
    <row r="6" spans="1:15" ht="21.75" customHeight="1">
      <c r="A6" s="2" t="s">
        <v>0</v>
      </c>
      <c r="B6" s="12">
        <f t="shared" ref="B6:B21" si="0">SUM(C6:M6)</f>
        <v>922732.88</v>
      </c>
      <c r="C6" s="41">
        <v>816779.69</v>
      </c>
      <c r="D6" s="41"/>
      <c r="E6" s="3">
        <v>32344.36</v>
      </c>
      <c r="F6" s="20"/>
      <c r="G6" s="3">
        <v>13391.17</v>
      </c>
      <c r="H6" s="19">
        <v>29641.27</v>
      </c>
      <c r="I6" s="3"/>
      <c r="J6" s="3">
        <v>6886.77</v>
      </c>
      <c r="K6" s="3">
        <v>14701.53</v>
      </c>
      <c r="L6" s="20">
        <v>8988.09</v>
      </c>
      <c r="M6" s="4"/>
      <c r="N6" s="4"/>
      <c r="O6" s="11"/>
    </row>
    <row r="7" spans="1:15" ht="21.75" customHeight="1">
      <c r="A7" s="2" t="s">
        <v>11</v>
      </c>
      <c r="B7" s="12">
        <f t="shared" si="0"/>
        <v>1040512.2999999999</v>
      </c>
      <c r="C7" s="42">
        <v>897505.81</v>
      </c>
      <c r="D7" s="42"/>
      <c r="E7" s="16">
        <v>2936.82</v>
      </c>
      <c r="F7" s="20"/>
      <c r="G7" s="5">
        <v>56856.99</v>
      </c>
      <c r="H7" s="19">
        <v>34759.379999999997</v>
      </c>
      <c r="I7" s="17"/>
      <c r="J7" s="5">
        <v>10268.620000000001</v>
      </c>
      <c r="K7" s="5">
        <v>26920.22</v>
      </c>
      <c r="L7" s="20">
        <v>11264.46</v>
      </c>
      <c r="M7" s="4"/>
      <c r="N7" s="4"/>
      <c r="O7" s="11"/>
    </row>
    <row r="8" spans="1:15" ht="21.75" customHeight="1">
      <c r="A8" s="2" t="s">
        <v>12</v>
      </c>
      <c r="B8" s="12">
        <f t="shared" si="0"/>
        <v>1680711.18</v>
      </c>
      <c r="C8" s="43">
        <v>1552886.07</v>
      </c>
      <c r="D8" s="43"/>
      <c r="E8" s="16">
        <v>3549.27</v>
      </c>
      <c r="F8" s="20"/>
      <c r="G8" s="6">
        <v>57272.52</v>
      </c>
      <c r="H8" s="19">
        <v>19920.63</v>
      </c>
      <c r="I8" s="17"/>
      <c r="J8" s="6">
        <v>13204.16</v>
      </c>
      <c r="K8" s="6">
        <v>33878.53</v>
      </c>
      <c r="L8" s="20"/>
      <c r="M8" s="4"/>
      <c r="N8" s="4"/>
      <c r="O8" s="11"/>
    </row>
    <row r="9" spans="1:15" ht="21.75" customHeight="1">
      <c r="A9" s="2" t="s">
        <v>13</v>
      </c>
      <c r="B9" s="12">
        <f t="shared" si="0"/>
        <v>1045006.2900000002</v>
      </c>
      <c r="C9" s="44">
        <v>893110.66</v>
      </c>
      <c r="D9" s="44"/>
      <c r="E9" s="16">
        <v>3230.55</v>
      </c>
      <c r="F9" s="20"/>
      <c r="G9" s="7">
        <v>53845.03</v>
      </c>
      <c r="H9" s="19">
        <v>35275.42</v>
      </c>
      <c r="I9" s="17"/>
      <c r="J9" s="7">
        <v>14592.75</v>
      </c>
      <c r="K9" s="7">
        <v>24618.27</v>
      </c>
      <c r="L9" s="20">
        <v>20333.61</v>
      </c>
      <c r="M9" s="4"/>
      <c r="N9" s="4"/>
      <c r="O9" s="11"/>
    </row>
    <row r="10" spans="1:15" ht="21.75" customHeight="1">
      <c r="A10" s="2" t="s">
        <v>14</v>
      </c>
      <c r="B10" s="12">
        <f t="shared" si="0"/>
        <v>1694951.1500000001</v>
      </c>
      <c r="C10" s="39">
        <v>1488288.11</v>
      </c>
      <c r="D10" s="39"/>
      <c r="E10" s="16">
        <v>10695.5</v>
      </c>
      <c r="F10" s="20"/>
      <c r="G10" s="8">
        <v>100141.5</v>
      </c>
      <c r="H10" s="19">
        <v>44658.29</v>
      </c>
      <c r="I10" s="17"/>
      <c r="J10" s="8">
        <v>17458.22</v>
      </c>
      <c r="K10" s="8">
        <v>33709.53</v>
      </c>
      <c r="L10" s="20"/>
      <c r="M10" s="4"/>
      <c r="N10" s="4"/>
      <c r="O10" s="11"/>
    </row>
    <row r="11" spans="1:15" ht="21.75" customHeight="1">
      <c r="A11" s="28" t="s">
        <v>15</v>
      </c>
      <c r="B11" s="12">
        <f t="shared" si="0"/>
        <v>1697737.66</v>
      </c>
      <c r="C11" s="30">
        <v>1450897.76</v>
      </c>
      <c r="D11" s="30"/>
      <c r="E11" s="9">
        <v>9795.4599999999991</v>
      </c>
      <c r="F11" s="20"/>
      <c r="G11" s="9">
        <v>106099.99</v>
      </c>
      <c r="H11" s="19">
        <v>48651</v>
      </c>
      <c r="I11" s="17"/>
      <c r="J11" s="9">
        <v>28694.39</v>
      </c>
      <c r="K11" s="9">
        <v>53599.06</v>
      </c>
      <c r="L11" s="20"/>
      <c r="M11" s="4"/>
      <c r="N11" s="4"/>
      <c r="O11" s="11"/>
    </row>
    <row r="12" spans="1:15" ht="32.25" customHeight="1">
      <c r="A12" s="29" t="s">
        <v>31</v>
      </c>
      <c r="B12" s="12">
        <f t="shared" si="0"/>
        <v>580925.00999999989</v>
      </c>
      <c r="C12" s="37">
        <v>402209</v>
      </c>
      <c r="D12" s="38"/>
      <c r="E12" s="26">
        <v>59500.18</v>
      </c>
      <c r="F12" s="20">
        <v>15014</v>
      </c>
      <c r="G12" s="26">
        <v>29286.35</v>
      </c>
      <c r="H12" s="27">
        <v>39057.01</v>
      </c>
      <c r="I12" s="27"/>
      <c r="J12" s="26">
        <v>0</v>
      </c>
      <c r="K12" s="26">
        <v>8499.82</v>
      </c>
      <c r="L12" s="20">
        <v>27358.65</v>
      </c>
      <c r="M12" s="4"/>
      <c r="N12" s="4"/>
      <c r="O12" s="11"/>
    </row>
    <row r="13" spans="1:15" ht="21.75" customHeight="1">
      <c r="A13" s="2" t="s">
        <v>28</v>
      </c>
      <c r="B13" s="12">
        <f t="shared" si="0"/>
        <v>2400765.58</v>
      </c>
      <c r="C13" s="31">
        <v>1248832.6499999999</v>
      </c>
      <c r="D13" s="32"/>
      <c r="E13" s="10">
        <v>524994.49</v>
      </c>
      <c r="F13" s="20">
        <v>20122.7</v>
      </c>
      <c r="G13" s="10">
        <f>47163.68+33643.08</f>
        <v>80806.760000000009</v>
      </c>
      <c r="H13" s="10">
        <v>57892.87</v>
      </c>
      <c r="I13" s="17"/>
      <c r="J13" s="10">
        <v>29981.73</v>
      </c>
      <c r="K13" s="10">
        <v>46332.52</v>
      </c>
      <c r="L13" s="10">
        <v>7846.86</v>
      </c>
      <c r="M13" s="4">
        <v>383955</v>
      </c>
      <c r="N13" s="4"/>
      <c r="O13" s="1"/>
    </row>
    <row r="14" spans="1:15" ht="21.75" customHeight="1">
      <c r="A14" s="2" t="s">
        <v>32</v>
      </c>
      <c r="B14" s="12">
        <f t="shared" si="0"/>
        <v>592601.58000000007</v>
      </c>
      <c r="C14" s="31">
        <v>396379.52</v>
      </c>
      <c r="D14" s="32"/>
      <c r="E14" s="10">
        <v>68274.320000000007</v>
      </c>
      <c r="F14" s="20">
        <v>20008</v>
      </c>
      <c r="G14" s="10">
        <v>22550.23</v>
      </c>
      <c r="H14" s="10">
        <v>42553.88</v>
      </c>
      <c r="I14" s="17"/>
      <c r="J14" s="10">
        <v>5085.67</v>
      </c>
      <c r="K14" s="10">
        <v>16169.42</v>
      </c>
      <c r="L14" s="10">
        <v>21580.54</v>
      </c>
      <c r="M14" s="4"/>
      <c r="N14" s="4"/>
      <c r="O14" s="11"/>
    </row>
    <row r="15" spans="1:15" ht="21.75" customHeight="1">
      <c r="A15" s="2" t="s">
        <v>16</v>
      </c>
      <c r="B15" s="12">
        <f t="shared" si="0"/>
        <v>618939.49</v>
      </c>
      <c r="C15" s="35">
        <v>383959.8</v>
      </c>
      <c r="D15" s="36"/>
      <c r="E15" s="10">
        <v>68251.34</v>
      </c>
      <c r="F15" s="20">
        <v>18111.2</v>
      </c>
      <c r="G15" s="4">
        <v>22936.17</v>
      </c>
      <c r="H15" s="10">
        <v>92899.46</v>
      </c>
      <c r="I15" s="17"/>
      <c r="J15" s="4">
        <v>4532.18</v>
      </c>
      <c r="K15" s="4">
        <v>11458.52</v>
      </c>
      <c r="L15" s="10">
        <v>16790.82</v>
      </c>
      <c r="M15" s="4"/>
      <c r="N15" s="4"/>
      <c r="O15" s="11"/>
    </row>
    <row r="16" spans="1:15" ht="21.75" customHeight="1">
      <c r="A16" s="2" t="s">
        <v>17</v>
      </c>
      <c r="B16" s="12">
        <f t="shared" si="0"/>
        <v>2288156.2399999998</v>
      </c>
      <c r="C16" s="35">
        <v>1860167.05</v>
      </c>
      <c r="D16" s="36"/>
      <c r="E16" s="10">
        <v>93569.19</v>
      </c>
      <c r="F16" s="20">
        <v>20687</v>
      </c>
      <c r="G16" s="4">
        <f>40905.65+95432.57</f>
        <v>136338.22</v>
      </c>
      <c r="H16" s="10">
        <v>61692.91</v>
      </c>
      <c r="I16" s="4"/>
      <c r="J16" s="4">
        <v>27165.360000000001</v>
      </c>
      <c r="K16" s="4">
        <v>75320.61</v>
      </c>
      <c r="L16" s="10">
        <v>13215.9</v>
      </c>
      <c r="M16" s="4"/>
      <c r="N16" s="4"/>
      <c r="O16" s="11"/>
    </row>
    <row r="17" spans="1:15" ht="21.75" customHeight="1">
      <c r="A17" s="2" t="s">
        <v>18</v>
      </c>
      <c r="B17" s="12">
        <f t="shared" si="0"/>
        <v>594580.9</v>
      </c>
      <c r="C17" s="35">
        <v>366173.39</v>
      </c>
      <c r="D17" s="36"/>
      <c r="E17" s="10">
        <v>89177.279999999999</v>
      </c>
      <c r="F17" s="20">
        <v>22860.799999999999</v>
      </c>
      <c r="G17" s="4">
        <v>50619.16</v>
      </c>
      <c r="H17" s="10">
        <v>41108.74</v>
      </c>
      <c r="I17" s="4"/>
      <c r="J17" s="4">
        <v>7984.98</v>
      </c>
      <c r="K17" s="4">
        <v>16656.55</v>
      </c>
      <c r="L17" s="10"/>
      <c r="M17" s="4"/>
      <c r="N17" s="4"/>
      <c r="O17" s="11"/>
    </row>
    <row r="18" spans="1:15" ht="21.75" customHeight="1">
      <c r="A18" s="2" t="s">
        <v>19</v>
      </c>
      <c r="B18" s="12">
        <f t="shared" si="0"/>
        <v>1841422.6899999997</v>
      </c>
      <c r="C18" s="35">
        <v>1308000.3899999999</v>
      </c>
      <c r="D18" s="36"/>
      <c r="E18" s="10">
        <v>242212.68</v>
      </c>
      <c r="F18" s="20">
        <v>28742.5</v>
      </c>
      <c r="G18" s="4">
        <f>44977.24+52000.39</f>
        <v>96977.63</v>
      </c>
      <c r="H18" s="10">
        <v>97179.42</v>
      </c>
      <c r="I18" s="4"/>
      <c r="J18" s="4">
        <v>16984.78</v>
      </c>
      <c r="K18" s="4">
        <v>51325.29</v>
      </c>
      <c r="L18" s="10"/>
      <c r="M18" s="4"/>
      <c r="N18" s="4"/>
      <c r="O18" s="11"/>
    </row>
    <row r="19" spans="1:15" ht="21.75" customHeight="1">
      <c r="A19" s="2" t="s">
        <v>20</v>
      </c>
      <c r="B19" s="12">
        <f t="shared" si="0"/>
        <v>743074.17999999993</v>
      </c>
      <c r="C19" s="35">
        <v>437839.6</v>
      </c>
      <c r="D19" s="36"/>
      <c r="E19" s="10">
        <v>111837.6</v>
      </c>
      <c r="F19" s="20">
        <v>30933.8</v>
      </c>
      <c r="G19" s="4">
        <v>61172.82</v>
      </c>
      <c r="H19" s="10">
        <v>61232.5</v>
      </c>
      <c r="I19" s="4"/>
      <c r="J19" s="4">
        <v>11438.21</v>
      </c>
      <c r="K19" s="4">
        <v>28619.65</v>
      </c>
      <c r="L19" s="10"/>
      <c r="M19" s="4"/>
      <c r="N19" s="4"/>
      <c r="O19" s="11"/>
    </row>
    <row r="20" spans="1:15" ht="21.75" customHeight="1">
      <c r="A20" s="2" t="s">
        <v>22</v>
      </c>
      <c r="B20" s="12">
        <f t="shared" si="0"/>
        <v>927127.70000000007</v>
      </c>
      <c r="C20" s="31">
        <v>836460.36</v>
      </c>
      <c r="D20" s="32"/>
      <c r="E20" s="10">
        <v>15450</v>
      </c>
      <c r="F20" s="20"/>
      <c r="G20" s="10"/>
      <c r="H20" s="10">
        <v>42619.91</v>
      </c>
      <c r="I20" s="10"/>
      <c r="J20" s="10">
        <v>4711.43</v>
      </c>
      <c r="K20" s="4">
        <v>27886</v>
      </c>
      <c r="L20" s="4"/>
      <c r="M20" s="4"/>
      <c r="N20" s="4"/>
      <c r="O20" s="11"/>
    </row>
    <row r="21" spans="1:15" ht="21.75" customHeight="1">
      <c r="A21" s="2" t="s">
        <v>23</v>
      </c>
      <c r="B21" s="12">
        <f t="shared" si="0"/>
        <v>842776.01</v>
      </c>
      <c r="C21" s="35">
        <v>818365.15</v>
      </c>
      <c r="D21" s="36"/>
      <c r="E21" s="10">
        <v>805.5</v>
      </c>
      <c r="F21" s="20"/>
      <c r="G21" s="4"/>
      <c r="H21" s="4">
        <v>18009.330000000002</v>
      </c>
      <c r="I21" s="4"/>
      <c r="J21" s="4">
        <v>1951.68</v>
      </c>
      <c r="K21" s="4">
        <v>3644.35</v>
      </c>
      <c r="L21" s="4"/>
      <c r="M21" s="4"/>
      <c r="N21" s="4"/>
      <c r="O21" s="11"/>
    </row>
    <row r="22" spans="1:15">
      <c r="A22" s="21" t="s">
        <v>30</v>
      </c>
      <c r="B22" s="22">
        <f>SUM(B5:B21)</f>
        <v>19765671.100000001</v>
      </c>
      <c r="C22" s="33">
        <f t="shared" ref="C22:M22" si="1">SUM(C5:C21)</f>
        <v>15378215.220000003</v>
      </c>
      <c r="D22" s="34"/>
      <c r="E22" s="24">
        <f t="shared" si="1"/>
        <v>1337399.1400000001</v>
      </c>
      <c r="F22" s="24">
        <f t="shared" si="1"/>
        <v>176480</v>
      </c>
      <c r="G22" s="24">
        <f t="shared" si="1"/>
        <v>901966.76</v>
      </c>
      <c r="H22" s="23">
        <f t="shared" si="1"/>
        <v>778376.74</v>
      </c>
      <c r="I22" s="24">
        <f t="shared" si="1"/>
        <v>0</v>
      </c>
      <c r="J22" s="24">
        <f t="shared" si="1"/>
        <v>200940.92999999996</v>
      </c>
      <c r="K22" s="24">
        <f t="shared" si="1"/>
        <v>479009.67</v>
      </c>
      <c r="L22" s="25">
        <f t="shared" si="1"/>
        <v>129327.63999999998</v>
      </c>
      <c r="M22" s="25">
        <f t="shared" si="1"/>
        <v>383955</v>
      </c>
    </row>
  </sheetData>
  <mergeCells count="21">
    <mergeCell ref="C10:D10"/>
    <mergeCell ref="A2:O2"/>
    <mergeCell ref="C6:D6"/>
    <mergeCell ref="C7:D7"/>
    <mergeCell ref="C8:D8"/>
    <mergeCell ref="C9:D9"/>
    <mergeCell ref="M3:O3"/>
    <mergeCell ref="C4:D4"/>
    <mergeCell ref="C5:D5"/>
    <mergeCell ref="C11:D11"/>
    <mergeCell ref="C13:D13"/>
    <mergeCell ref="C14:D14"/>
    <mergeCell ref="C20:D20"/>
    <mergeCell ref="C22:D22"/>
    <mergeCell ref="C21:D21"/>
    <mergeCell ref="C15:D15"/>
    <mergeCell ref="C16:D16"/>
    <mergeCell ref="C17:D17"/>
    <mergeCell ref="C18:D18"/>
    <mergeCell ref="C19:D19"/>
    <mergeCell ref="C12:D12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2020-10-15T07:44:47Z</cp:lastPrinted>
  <dcterms:created xsi:type="dcterms:W3CDTF">2018-01-18T15:02:57Z</dcterms:created>
  <dcterms:modified xsi:type="dcterms:W3CDTF">2020-10-16T10:25:20Z</dcterms:modified>
</cp:coreProperties>
</file>